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ill-Accounting\(1) BUDGET\Capital - Highway Budget\Capital Fund\2018\"/>
    </mc:Choice>
  </mc:AlternateContent>
  <xr:revisionPtr revIDLastSave="0" documentId="13_ncr:1_{434CE934-5B4B-4BCD-B4AA-ACFDDC66BB41}" xr6:coauthVersionLast="31" xr6:coauthVersionMax="31" xr10:uidLastSave="{00000000-0000-0000-0000-000000000000}"/>
  <bookViews>
    <workbookView xWindow="0" yWindow="0" windowWidth="28800" windowHeight="12210" xr2:uid="{A19C310E-8B2F-4E5F-8BA0-72338A77723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D102" i="1"/>
  <c r="D96" i="1"/>
  <c r="D83" i="1"/>
  <c r="D78" i="1"/>
  <c r="D70" i="1"/>
  <c r="D64" i="1"/>
  <c r="D57" i="1"/>
  <c r="D52" i="1"/>
  <c r="D46" i="1"/>
  <c r="D34" i="1"/>
  <c r="D40" i="1" s="1"/>
  <c r="D32" i="1"/>
  <c r="D27" i="1"/>
  <c r="D22" i="1"/>
  <c r="D17" i="1"/>
  <c r="D12" i="1"/>
  <c r="D109" i="1" l="1"/>
  <c r="E12" i="1"/>
  <c r="E17" i="1" s="1"/>
  <c r="E22" i="1" s="1"/>
  <c r="E27" i="1" s="1"/>
  <c r="E32" i="1" s="1"/>
  <c r="E40" i="1" s="1"/>
  <c r="E46" i="1" s="1"/>
  <c r="E52" i="1" s="1"/>
  <c r="E57" i="1" s="1"/>
  <c r="E64" i="1" s="1"/>
  <c r="E70" i="1" s="1"/>
  <c r="E78" i="1" s="1"/>
  <c r="E83" i="1" s="1"/>
  <c r="E96" i="1" s="1"/>
  <c r="E102" i="1" s="1"/>
  <c r="E107" i="1" s="1"/>
</calcChain>
</file>

<file path=xl/sharedStrings.xml><?xml version="1.0" encoding="utf-8"?>
<sst xmlns="http://schemas.openxmlformats.org/spreadsheetml/2006/main" count="106" uniqueCount="69">
  <si>
    <t>BOROUGH OF MOUNT JOY</t>
  </si>
  <si>
    <t>CAPITAL FUND</t>
  </si>
  <si>
    <t>Beginning Balance</t>
  </si>
  <si>
    <t>Interest Earnings</t>
  </si>
  <si>
    <t>PLIGIT Interest Earnings</t>
  </si>
  <si>
    <t>Emergency Carry Over</t>
  </si>
  <si>
    <t>General Transfer - Emergency</t>
  </si>
  <si>
    <t>Monthly Bank Fees</t>
  </si>
  <si>
    <t>Emergency Reserve Expenditures</t>
  </si>
  <si>
    <t>New Fund Balance</t>
  </si>
  <si>
    <t>MEDICAL INSURANCE</t>
  </si>
  <si>
    <t>Carry Over Fund Balance</t>
  </si>
  <si>
    <t>General Transfer</t>
  </si>
  <si>
    <t>Expenditures</t>
  </si>
  <si>
    <t>General  Transfer</t>
  </si>
  <si>
    <t>OFFICE EQUIPMENT</t>
  </si>
  <si>
    <t>General Transfer - Equipment</t>
  </si>
  <si>
    <t>Office Expenditures</t>
  </si>
  <si>
    <t>MUNICIPAL BUILDINGS</t>
  </si>
  <si>
    <t>Municipal Carry Over Fund Balance</t>
  </si>
  <si>
    <t>General Transfer - Building</t>
  </si>
  <si>
    <t>POLICE DEPARTMENT</t>
  </si>
  <si>
    <t>Police Department Carry Over Fund Balance</t>
  </si>
  <si>
    <t>Contributions/Receipts</t>
  </si>
  <si>
    <t>Total Station and Grant Fund</t>
  </si>
  <si>
    <t>Bicycle Patrol Contribution/Receipts</t>
  </si>
  <si>
    <t>EMERGENCY MANAGEMENT</t>
  </si>
  <si>
    <t>Emergency Management Carry Over Fund Balance</t>
  </si>
  <si>
    <t>Contribution / Receipts</t>
  </si>
  <si>
    <t>COMMUNICATION</t>
  </si>
  <si>
    <t>Communications Carry Over Fund Balance</t>
  </si>
  <si>
    <t>Contributions / Receipts</t>
  </si>
  <si>
    <t>Highway Equipment Carry Over Fund Balance</t>
  </si>
  <si>
    <t>Sale of Equipment - Revenues</t>
  </si>
  <si>
    <t>Refuse Transfer - Equipment</t>
  </si>
  <si>
    <t>TRAFFIC CONTROL</t>
  </si>
  <si>
    <t>Traffic Control Carry Over Fund Balance</t>
  </si>
  <si>
    <t>General Transfer - Traffic Control</t>
  </si>
  <si>
    <t>Expenditures/Maintenance</t>
  </si>
  <si>
    <t>STREET &amp; BRIDGES</t>
  </si>
  <si>
    <t>Street &amp; Bridges Carry Over Fund Balance</t>
  </si>
  <si>
    <t>General Transfer - Streets/Bridges</t>
  </si>
  <si>
    <t>Reconstruction of Sidewalks</t>
  </si>
  <si>
    <t>Smart Growth Transportation Grant - Complete Streets Implementation Guide</t>
  </si>
  <si>
    <t>PARKING FACILITY</t>
  </si>
  <si>
    <t>Parking Facility Carry Over Fund Balance</t>
  </si>
  <si>
    <t>General Transfer / Receipts</t>
  </si>
  <si>
    <t>Construction &amp; Maintenance</t>
  </si>
  <si>
    <t>STORMWATER MANAGEMENT</t>
  </si>
  <si>
    <t>Stormwater Carry Over Fund Balance</t>
  </si>
  <si>
    <t>Transfer from GF Pink Alley</t>
  </si>
  <si>
    <t>Transfer from GF Rotary Park</t>
  </si>
  <si>
    <t>DEP SW Grant Pink Alley</t>
  </si>
  <si>
    <t>DEP SW Grant Rotary Park</t>
  </si>
  <si>
    <t>Construction Pink Alley</t>
  </si>
  <si>
    <t>Construction Rotary Park</t>
  </si>
  <si>
    <t>Engineering &amp; Design Pink Alley</t>
  </si>
  <si>
    <t>Engineering &amp; Design Rotary Park</t>
  </si>
  <si>
    <t>PARKS</t>
  </si>
  <si>
    <t>Parks Carry Over Fund Balance</t>
  </si>
  <si>
    <t>HISTORIC DISTRICT</t>
  </si>
  <si>
    <t>Historic District Nomination Carry Over Fund Balance</t>
  </si>
  <si>
    <t>CAPITAL IMPROVEMENTS FUND BALANCE</t>
  </si>
  <si>
    <t>HWY EQUIP / GENERAL</t>
  </si>
  <si>
    <t>EARLY RETIREMNT / PENSION</t>
  </si>
  <si>
    <t>Leaf Coll/Compost Equip/Site Carry Over Fund Balance</t>
  </si>
  <si>
    <t>Refuse Transfer - Leaf Coll/Compost/Site Equip</t>
  </si>
  <si>
    <t>LEAF COLL/COMPOST EQUIP/SITE</t>
  </si>
  <si>
    <t>2018 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</si>
</sst>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165" fontId="2" fillId="2" borderId="1" xfId="1" applyNumberFormat="1" applyFont="1" applyFill="1" applyBorder="1"/>
    <xf numFmtId="165" fontId="3" fillId="2" borderId="1" xfId="1" applyNumberFormat="1" applyFont="1" applyFill="1" applyBorder="1"/>
    <xf numFmtId="164" fontId="3" fillId="0" borderId="1" xfId="0" applyNumberFormat="1" applyFont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3" fillId="0" borderId="1" xfId="0" applyNumberFormat="1" applyFont="1" applyFill="1" applyBorder="1"/>
    <xf numFmtId="16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F6E2-9195-4802-8CE1-6FEE4DD0316C}">
  <dimension ref="B1:E109"/>
  <sheetViews>
    <sheetView tabSelected="1" workbookViewId="0">
      <selection activeCell="D3" sqref="D3"/>
    </sheetView>
  </sheetViews>
  <sheetFormatPr defaultRowHeight="12" x14ac:dyDescent="0.2"/>
  <cols>
    <col min="1" max="1" width="6.140625" style="5" customWidth="1"/>
    <col min="2" max="2" width="24.7109375" style="5" customWidth="1"/>
    <col min="3" max="3" width="46" style="5" bestFit="1" customWidth="1"/>
    <col min="4" max="4" width="15.28515625" style="5" bestFit="1" customWidth="1"/>
    <col min="5" max="5" width="9.7109375" style="5" bestFit="1" customWidth="1"/>
    <col min="6" max="16384" width="9.140625" style="5"/>
  </cols>
  <sheetData>
    <row r="1" spans="2:5" x14ac:dyDescent="0.2">
      <c r="B1" s="3"/>
      <c r="C1" s="4" t="s">
        <v>0</v>
      </c>
      <c r="D1" s="3"/>
      <c r="E1" s="3"/>
    </row>
    <row r="2" spans="2:5" x14ac:dyDescent="0.2">
      <c r="B2" s="3"/>
      <c r="C2" s="4" t="s">
        <v>1</v>
      </c>
      <c r="D2" s="3"/>
      <c r="E2" s="3"/>
    </row>
    <row r="3" spans="2:5" x14ac:dyDescent="0.2">
      <c r="B3" s="6"/>
      <c r="C3" s="7" t="s">
        <v>68</v>
      </c>
      <c r="D3" s="3"/>
      <c r="E3" s="3"/>
    </row>
    <row r="4" spans="2:5" x14ac:dyDescent="0.2">
      <c r="B4" s="8"/>
      <c r="C4" s="1"/>
      <c r="D4" s="21">
        <v>2018</v>
      </c>
      <c r="E4" s="22"/>
    </row>
    <row r="5" spans="2:5" x14ac:dyDescent="0.2">
      <c r="B5" s="9"/>
      <c r="C5" s="1" t="s">
        <v>2</v>
      </c>
      <c r="D5" s="10">
        <v>593358.34</v>
      </c>
      <c r="E5" s="11"/>
    </row>
    <row r="6" spans="2:5" x14ac:dyDescent="0.2">
      <c r="B6" s="12">
        <v>341</v>
      </c>
      <c r="C6" s="13" t="s">
        <v>3</v>
      </c>
      <c r="D6" s="11">
        <v>120</v>
      </c>
      <c r="E6" s="10"/>
    </row>
    <row r="7" spans="2:5" x14ac:dyDescent="0.2">
      <c r="B7" s="12">
        <v>341.00099999999998</v>
      </c>
      <c r="C7" s="13" t="s">
        <v>4</v>
      </c>
      <c r="D7" s="11">
        <v>4100</v>
      </c>
      <c r="E7" s="10"/>
    </row>
    <row r="8" spans="2:5" x14ac:dyDescent="0.2">
      <c r="B8" s="12">
        <v>279.49900000000002</v>
      </c>
      <c r="C8" s="13" t="s">
        <v>5</v>
      </c>
      <c r="D8" s="11">
        <v>55453</v>
      </c>
      <c r="E8" s="11"/>
    </row>
    <row r="9" spans="2:5" x14ac:dyDescent="0.2">
      <c r="B9" s="12">
        <v>392.49900000000002</v>
      </c>
      <c r="C9" s="13" t="s">
        <v>6</v>
      </c>
      <c r="D9" s="11">
        <v>0</v>
      </c>
      <c r="E9" s="11"/>
    </row>
    <row r="10" spans="2:5" x14ac:dyDescent="0.2">
      <c r="B10" s="12">
        <v>400.31</v>
      </c>
      <c r="C10" s="13" t="s">
        <v>7</v>
      </c>
      <c r="D10" s="11">
        <v>0</v>
      </c>
      <c r="E10" s="11"/>
    </row>
    <row r="11" spans="2:5" x14ac:dyDescent="0.2">
      <c r="B11" s="12">
        <v>499</v>
      </c>
      <c r="C11" s="13" t="s">
        <v>8</v>
      </c>
      <c r="D11" s="11">
        <v>0</v>
      </c>
      <c r="E11" s="11"/>
    </row>
    <row r="12" spans="2:5" x14ac:dyDescent="0.2">
      <c r="B12" s="12"/>
      <c r="C12" s="14" t="s">
        <v>9</v>
      </c>
      <c r="D12" s="10">
        <f>SUM(D6:D11)</f>
        <v>59673</v>
      </c>
      <c r="E12" s="10">
        <f>D12</f>
        <v>59673</v>
      </c>
    </row>
    <row r="13" spans="2:5" x14ac:dyDescent="0.2">
      <c r="B13" s="15" t="s">
        <v>10</v>
      </c>
      <c r="C13" s="13"/>
      <c r="D13" s="11"/>
      <c r="E13" s="11"/>
    </row>
    <row r="14" spans="2:5" x14ac:dyDescent="0.2">
      <c r="B14" s="12">
        <v>279.15600000000001</v>
      </c>
      <c r="C14" s="13" t="s">
        <v>11</v>
      </c>
      <c r="D14" s="11">
        <v>25000</v>
      </c>
      <c r="E14" s="11"/>
    </row>
    <row r="15" spans="2:5" x14ac:dyDescent="0.2">
      <c r="B15" s="12">
        <v>392.15600000000001</v>
      </c>
      <c r="C15" s="13" t="s">
        <v>12</v>
      </c>
      <c r="D15" s="11">
        <v>0</v>
      </c>
      <c r="E15" s="11"/>
    </row>
    <row r="16" spans="2:5" x14ac:dyDescent="0.2">
      <c r="B16" s="12">
        <v>400.15600000000001</v>
      </c>
      <c r="C16" s="13" t="s">
        <v>13</v>
      </c>
      <c r="D16" s="11">
        <v>0</v>
      </c>
      <c r="E16" s="11"/>
    </row>
    <row r="17" spans="2:5" x14ac:dyDescent="0.2">
      <c r="B17" s="12"/>
      <c r="C17" s="13"/>
      <c r="D17" s="10">
        <f>SUM(D14:D16)</f>
        <v>25000</v>
      </c>
      <c r="E17" s="10">
        <f>SUM(E12,D17)</f>
        <v>84673</v>
      </c>
    </row>
    <row r="18" spans="2:5" x14ac:dyDescent="0.2">
      <c r="B18" s="15" t="s">
        <v>64</v>
      </c>
      <c r="C18" s="13"/>
      <c r="D18" s="10"/>
      <c r="E18" s="10"/>
    </row>
    <row r="19" spans="2:5" x14ac:dyDescent="0.2">
      <c r="B19" s="12">
        <v>279.16000000000003</v>
      </c>
      <c r="C19" s="13" t="s">
        <v>11</v>
      </c>
      <c r="D19" s="11">
        <v>88818</v>
      </c>
      <c r="E19" s="11"/>
    </row>
    <row r="20" spans="2:5" x14ac:dyDescent="0.2">
      <c r="B20" s="12">
        <v>392.16</v>
      </c>
      <c r="C20" s="13" t="s">
        <v>14</v>
      </c>
      <c r="D20" s="11">
        <v>70250</v>
      </c>
      <c r="E20" s="11"/>
    </row>
    <row r="21" spans="2:5" x14ac:dyDescent="0.2">
      <c r="B21" s="12">
        <v>487.16</v>
      </c>
      <c r="C21" s="13" t="s">
        <v>13</v>
      </c>
      <c r="D21" s="11">
        <v>0</v>
      </c>
      <c r="E21" s="11"/>
    </row>
    <row r="22" spans="2:5" x14ac:dyDescent="0.2">
      <c r="B22" s="12"/>
      <c r="C22" s="14" t="s">
        <v>9</v>
      </c>
      <c r="D22" s="10">
        <f>SUM(D19:D21)</f>
        <v>159068</v>
      </c>
      <c r="E22" s="10">
        <f>SUM(E17,D22)</f>
        <v>243741</v>
      </c>
    </row>
    <row r="23" spans="2:5" x14ac:dyDescent="0.2">
      <c r="B23" s="15" t="s">
        <v>15</v>
      </c>
      <c r="C23" s="13"/>
      <c r="D23" s="11"/>
      <c r="E23" s="11"/>
    </row>
    <row r="24" spans="2:5" x14ac:dyDescent="0.2">
      <c r="B24" s="12">
        <v>279.39999999999998</v>
      </c>
      <c r="C24" s="13" t="s">
        <v>11</v>
      </c>
      <c r="D24" s="11">
        <v>10981</v>
      </c>
      <c r="E24" s="11"/>
    </row>
    <row r="25" spans="2:5" x14ac:dyDescent="0.2">
      <c r="B25" s="12">
        <v>392.4</v>
      </c>
      <c r="C25" s="13" t="s">
        <v>16</v>
      </c>
      <c r="D25" s="11">
        <v>4800</v>
      </c>
      <c r="E25" s="11"/>
    </row>
    <row r="26" spans="2:5" x14ac:dyDescent="0.2">
      <c r="B26" s="12">
        <v>400.70100000000002</v>
      </c>
      <c r="C26" s="13" t="s">
        <v>17</v>
      </c>
      <c r="D26" s="11">
        <v>0</v>
      </c>
      <c r="E26" s="11"/>
    </row>
    <row r="27" spans="2:5" x14ac:dyDescent="0.2">
      <c r="B27" s="12"/>
      <c r="C27" s="16" t="s">
        <v>9</v>
      </c>
      <c r="D27" s="10">
        <f>SUM(D24:D26)</f>
        <v>15781</v>
      </c>
      <c r="E27" s="10">
        <f>SUM(E22,D27)</f>
        <v>259522</v>
      </c>
    </row>
    <row r="28" spans="2:5" x14ac:dyDescent="0.2">
      <c r="B28" s="15" t="s">
        <v>18</v>
      </c>
      <c r="C28" s="9"/>
      <c r="D28" s="11"/>
      <c r="E28" s="11"/>
    </row>
    <row r="29" spans="2:5" x14ac:dyDescent="0.2">
      <c r="B29" s="12">
        <v>279.40899999999999</v>
      </c>
      <c r="C29" s="9" t="s">
        <v>19</v>
      </c>
      <c r="D29" s="11">
        <v>24214</v>
      </c>
      <c r="E29" s="2"/>
    </row>
    <row r="30" spans="2:5" x14ac:dyDescent="0.2">
      <c r="B30" s="12">
        <v>392.40899999999999</v>
      </c>
      <c r="C30" s="13" t="s">
        <v>20</v>
      </c>
      <c r="D30" s="11">
        <v>10000</v>
      </c>
      <c r="E30" s="11"/>
    </row>
    <row r="31" spans="2:5" x14ac:dyDescent="0.2">
      <c r="B31" s="17">
        <v>400.6</v>
      </c>
      <c r="C31" s="13" t="s">
        <v>13</v>
      </c>
      <c r="D31" s="11">
        <v>-10000</v>
      </c>
      <c r="E31" s="11"/>
    </row>
    <row r="32" spans="2:5" x14ac:dyDescent="0.2">
      <c r="B32" s="12"/>
      <c r="C32" s="14" t="s">
        <v>9</v>
      </c>
      <c r="D32" s="10">
        <f>SUM(D29:D31)</f>
        <v>24214</v>
      </c>
      <c r="E32" s="10">
        <f>SUM(E27,D32)</f>
        <v>283736</v>
      </c>
    </row>
    <row r="33" spans="2:5" x14ac:dyDescent="0.2">
      <c r="B33" s="15" t="s">
        <v>21</v>
      </c>
      <c r="C33" s="9"/>
      <c r="D33" s="11"/>
      <c r="E33" s="11"/>
    </row>
    <row r="34" spans="2:5" x14ac:dyDescent="0.2">
      <c r="B34" s="12">
        <v>279.41000000000003</v>
      </c>
      <c r="C34" s="9" t="s">
        <v>22</v>
      </c>
      <c r="D34" s="11">
        <f>14827+20000</f>
        <v>34827</v>
      </c>
      <c r="E34" s="11"/>
    </row>
    <row r="35" spans="2:5" x14ac:dyDescent="0.2">
      <c r="B35" s="12">
        <v>392.41</v>
      </c>
      <c r="C35" s="13" t="s">
        <v>12</v>
      </c>
      <c r="D35" s="11">
        <v>0</v>
      </c>
      <c r="E35" s="11"/>
    </row>
    <row r="36" spans="2:5" x14ac:dyDescent="0.2">
      <c r="B36" s="12">
        <v>380.74299999999999</v>
      </c>
      <c r="C36" s="13" t="s">
        <v>23</v>
      </c>
      <c r="D36" s="11">
        <v>0</v>
      </c>
      <c r="E36" s="11"/>
    </row>
    <row r="37" spans="2:5" x14ac:dyDescent="0.2">
      <c r="B37" s="12">
        <v>380.74700000000001</v>
      </c>
      <c r="C37" s="13" t="s">
        <v>24</v>
      </c>
      <c r="D37" s="11">
        <v>0</v>
      </c>
      <c r="E37" s="11"/>
    </row>
    <row r="38" spans="2:5" x14ac:dyDescent="0.2">
      <c r="B38" s="12">
        <v>380.74900000000002</v>
      </c>
      <c r="C38" s="13" t="s">
        <v>25</v>
      </c>
      <c r="D38" s="11">
        <v>0</v>
      </c>
      <c r="E38" s="11"/>
    </row>
    <row r="39" spans="2:5" x14ac:dyDescent="0.2">
      <c r="B39" s="12">
        <v>410.74299999999999</v>
      </c>
      <c r="C39" s="13" t="s">
        <v>13</v>
      </c>
      <c r="D39" s="11">
        <v>-30000</v>
      </c>
      <c r="E39" s="11"/>
    </row>
    <row r="40" spans="2:5" x14ac:dyDescent="0.2">
      <c r="B40" s="12"/>
      <c r="C40" s="14" t="s">
        <v>9</v>
      </c>
      <c r="D40" s="10">
        <f>SUM(D34:D39)</f>
        <v>4827</v>
      </c>
      <c r="E40" s="10">
        <f>SUM(E32,D40)</f>
        <v>288563</v>
      </c>
    </row>
    <row r="41" spans="2:5" x14ac:dyDescent="0.2">
      <c r="B41" s="15" t="s">
        <v>26</v>
      </c>
      <c r="C41" s="9"/>
      <c r="D41" s="11"/>
      <c r="E41" s="11"/>
    </row>
    <row r="42" spans="2:5" x14ac:dyDescent="0.2">
      <c r="B42" s="12">
        <v>279.41500000000002</v>
      </c>
      <c r="C42" s="9" t="s">
        <v>27</v>
      </c>
      <c r="D42" s="11">
        <v>0</v>
      </c>
      <c r="E42" s="11"/>
    </row>
    <row r="43" spans="2:5" x14ac:dyDescent="0.2">
      <c r="B43" s="12">
        <v>392.41500000000002</v>
      </c>
      <c r="C43" s="13" t="s">
        <v>12</v>
      </c>
      <c r="D43" s="11">
        <v>0</v>
      </c>
      <c r="E43" s="11"/>
    </row>
    <row r="44" spans="2:5" x14ac:dyDescent="0.2">
      <c r="B44" s="12">
        <v>380.41500000000002</v>
      </c>
      <c r="C44" s="13" t="s">
        <v>28</v>
      </c>
      <c r="D44" s="11">
        <v>0</v>
      </c>
      <c r="E44" s="11"/>
    </row>
    <row r="45" spans="2:5" x14ac:dyDescent="0.2">
      <c r="B45" s="12">
        <v>415.75</v>
      </c>
      <c r="C45" s="13" t="s">
        <v>13</v>
      </c>
      <c r="D45" s="11">
        <v>0</v>
      </c>
      <c r="E45" s="11"/>
    </row>
    <row r="46" spans="2:5" x14ac:dyDescent="0.2">
      <c r="B46" s="12"/>
      <c r="C46" s="14" t="s">
        <v>9</v>
      </c>
      <c r="D46" s="10">
        <f>SUM(D42:D45)</f>
        <v>0</v>
      </c>
      <c r="E46" s="10">
        <f>SUM(E40,D46)</f>
        <v>288563</v>
      </c>
    </row>
    <row r="47" spans="2:5" x14ac:dyDescent="0.2">
      <c r="B47" s="15" t="s">
        <v>29</v>
      </c>
      <c r="C47" s="9"/>
      <c r="D47" s="11"/>
      <c r="E47" s="11"/>
    </row>
    <row r="48" spans="2:5" x14ac:dyDescent="0.2">
      <c r="B48" s="12">
        <v>279.32600000000002</v>
      </c>
      <c r="C48" s="9" t="s">
        <v>30</v>
      </c>
      <c r="D48" s="11">
        <v>0</v>
      </c>
      <c r="E48" s="11"/>
    </row>
    <row r="49" spans="2:5" x14ac:dyDescent="0.2">
      <c r="B49" s="12">
        <v>392.32600000000002</v>
      </c>
      <c r="C49" s="13" t="s">
        <v>16</v>
      </c>
      <c r="D49" s="11">
        <v>0</v>
      </c>
      <c r="E49" s="11"/>
    </row>
    <row r="50" spans="2:5" x14ac:dyDescent="0.2">
      <c r="B50" s="12">
        <v>380.32600000000002</v>
      </c>
      <c r="C50" s="13" t="s">
        <v>31</v>
      </c>
      <c r="D50" s="11">
        <v>0</v>
      </c>
      <c r="E50" s="11"/>
    </row>
    <row r="51" spans="2:5" x14ac:dyDescent="0.2">
      <c r="B51" s="12">
        <v>413.32600000000002</v>
      </c>
      <c r="C51" s="13" t="s">
        <v>13</v>
      </c>
      <c r="D51" s="11">
        <v>0</v>
      </c>
      <c r="E51" s="11"/>
    </row>
    <row r="52" spans="2:5" x14ac:dyDescent="0.2">
      <c r="B52" s="12"/>
      <c r="C52" s="16" t="s">
        <v>9</v>
      </c>
      <c r="D52" s="10">
        <f>SUM(D48:D51)</f>
        <v>0</v>
      </c>
      <c r="E52" s="10">
        <f>SUM(E46,D52)</f>
        <v>288563</v>
      </c>
    </row>
    <row r="53" spans="2:5" ht="24" x14ac:dyDescent="0.2">
      <c r="B53" s="18" t="s">
        <v>67</v>
      </c>
      <c r="C53" s="9"/>
      <c r="D53" s="11"/>
      <c r="E53" s="11"/>
    </row>
    <row r="54" spans="2:5" x14ac:dyDescent="0.2">
      <c r="B54" s="12">
        <v>279.42700000000002</v>
      </c>
      <c r="C54" s="19" t="s">
        <v>65</v>
      </c>
      <c r="D54" s="11">
        <v>64484</v>
      </c>
      <c r="E54" s="11"/>
    </row>
    <row r="55" spans="2:5" x14ac:dyDescent="0.2">
      <c r="B55" s="12">
        <v>392.42700000000002</v>
      </c>
      <c r="C55" s="8" t="s">
        <v>66</v>
      </c>
      <c r="D55" s="11">
        <v>26500</v>
      </c>
      <c r="E55" s="11"/>
    </row>
    <row r="56" spans="2:5" x14ac:dyDescent="0.2">
      <c r="B56" s="12">
        <v>427.37299999999999</v>
      </c>
      <c r="C56" s="13" t="s">
        <v>13</v>
      </c>
      <c r="D56" s="11">
        <v>0</v>
      </c>
      <c r="E56" s="11"/>
    </row>
    <row r="57" spans="2:5" x14ac:dyDescent="0.2">
      <c r="B57" s="12"/>
      <c r="C57" s="14" t="s">
        <v>9</v>
      </c>
      <c r="D57" s="10">
        <f>SUM(D54:D56)</f>
        <v>90984</v>
      </c>
      <c r="E57" s="10">
        <f>SUM(E52,D57)</f>
        <v>379547</v>
      </c>
    </row>
    <row r="58" spans="2:5" x14ac:dyDescent="0.2">
      <c r="B58" s="15" t="s">
        <v>63</v>
      </c>
      <c r="C58" s="9"/>
      <c r="D58" s="11"/>
      <c r="E58" s="11"/>
    </row>
    <row r="59" spans="2:5" x14ac:dyDescent="0.2">
      <c r="B59" s="12">
        <v>279.43</v>
      </c>
      <c r="C59" s="13" t="s">
        <v>32</v>
      </c>
      <c r="D59" s="11">
        <v>78038</v>
      </c>
      <c r="E59" s="11"/>
    </row>
    <row r="60" spans="2:5" x14ac:dyDescent="0.2">
      <c r="B60" s="12">
        <v>380.43</v>
      </c>
      <c r="C60" s="13" t="s">
        <v>33</v>
      </c>
      <c r="D60" s="11">
        <v>0</v>
      </c>
      <c r="E60" s="11"/>
    </row>
    <row r="61" spans="2:5" x14ac:dyDescent="0.2">
      <c r="B61" s="17">
        <v>392.43</v>
      </c>
      <c r="C61" s="13" t="s">
        <v>16</v>
      </c>
      <c r="D61" s="11">
        <v>7000</v>
      </c>
      <c r="E61" s="11"/>
    </row>
    <row r="62" spans="2:5" x14ac:dyDescent="0.2">
      <c r="B62" s="12">
        <v>392.20100000000002</v>
      </c>
      <c r="C62" s="13" t="s">
        <v>34</v>
      </c>
      <c r="D62" s="11">
        <v>20000</v>
      </c>
      <c r="E62" s="11"/>
    </row>
    <row r="63" spans="2:5" x14ac:dyDescent="0.2">
      <c r="B63" s="17">
        <v>430.37299999999999</v>
      </c>
      <c r="C63" s="13" t="s">
        <v>13</v>
      </c>
      <c r="D63" s="11">
        <v>-31000</v>
      </c>
      <c r="E63" s="11"/>
    </row>
    <row r="64" spans="2:5" x14ac:dyDescent="0.2">
      <c r="B64" s="12"/>
      <c r="C64" s="14" t="s">
        <v>9</v>
      </c>
      <c r="D64" s="10">
        <f>SUM(D59:D63)</f>
        <v>74038</v>
      </c>
      <c r="E64" s="10">
        <f>SUM(E57,D64)</f>
        <v>453585</v>
      </c>
    </row>
    <row r="65" spans="2:5" x14ac:dyDescent="0.2">
      <c r="B65" s="15" t="s">
        <v>35</v>
      </c>
      <c r="C65" s="13"/>
      <c r="D65" s="11"/>
      <c r="E65" s="11"/>
    </row>
    <row r="66" spans="2:5" x14ac:dyDescent="0.2">
      <c r="B66" s="12">
        <v>279.43299999999999</v>
      </c>
      <c r="C66" s="13" t="s">
        <v>36</v>
      </c>
      <c r="D66" s="11">
        <v>55092</v>
      </c>
      <c r="E66" s="11"/>
    </row>
    <row r="67" spans="2:5" x14ac:dyDescent="0.2">
      <c r="B67" s="12">
        <v>392.43299999999999</v>
      </c>
      <c r="C67" s="13" t="s">
        <v>37</v>
      </c>
      <c r="D67" s="11">
        <v>0</v>
      </c>
      <c r="E67" s="11"/>
    </row>
    <row r="68" spans="2:5" x14ac:dyDescent="0.2">
      <c r="B68" s="12">
        <v>380.43299999999999</v>
      </c>
      <c r="C68" s="13" t="s">
        <v>23</v>
      </c>
      <c r="D68" s="11">
        <v>0</v>
      </c>
      <c r="E68" s="11"/>
    </row>
    <row r="69" spans="2:5" x14ac:dyDescent="0.2">
      <c r="B69" s="12">
        <v>433.6</v>
      </c>
      <c r="C69" s="13" t="s">
        <v>38</v>
      </c>
      <c r="D69" s="11">
        <v>0</v>
      </c>
      <c r="E69" s="11"/>
    </row>
    <row r="70" spans="2:5" x14ac:dyDescent="0.2">
      <c r="B70" s="12"/>
      <c r="C70" s="14" t="s">
        <v>9</v>
      </c>
      <c r="D70" s="10">
        <f>SUM(D66:D69)</f>
        <v>55092</v>
      </c>
      <c r="E70" s="10">
        <f>SUM(E64,D70)</f>
        <v>508677</v>
      </c>
    </row>
    <row r="71" spans="2:5" x14ac:dyDescent="0.2">
      <c r="B71" s="15" t="s">
        <v>39</v>
      </c>
      <c r="C71" s="13"/>
      <c r="D71" s="11"/>
      <c r="E71" s="11"/>
    </row>
    <row r="72" spans="2:5" x14ac:dyDescent="0.2">
      <c r="B72" s="12">
        <v>279.43799999999999</v>
      </c>
      <c r="C72" s="13" t="s">
        <v>40</v>
      </c>
      <c r="D72" s="11">
        <v>82994</v>
      </c>
      <c r="E72" s="11"/>
    </row>
    <row r="73" spans="2:5" x14ac:dyDescent="0.2">
      <c r="B73" s="12">
        <v>380.43799999999999</v>
      </c>
      <c r="C73" s="13" t="s">
        <v>23</v>
      </c>
      <c r="D73" s="11">
        <v>24000</v>
      </c>
      <c r="E73" s="11"/>
    </row>
    <row r="74" spans="2:5" x14ac:dyDescent="0.2">
      <c r="B74" s="12">
        <v>392.43799999999999</v>
      </c>
      <c r="C74" s="13" t="s">
        <v>41</v>
      </c>
      <c r="D74" s="11">
        <v>244000</v>
      </c>
      <c r="E74" s="11"/>
    </row>
    <row r="75" spans="2:5" x14ac:dyDescent="0.2">
      <c r="B75" s="12">
        <v>435.6</v>
      </c>
      <c r="C75" s="13" t="s">
        <v>42</v>
      </c>
      <c r="D75" s="11">
        <v>0</v>
      </c>
      <c r="E75" s="11"/>
    </row>
    <row r="76" spans="2:5" x14ac:dyDescent="0.2">
      <c r="B76" s="12">
        <v>438.6</v>
      </c>
      <c r="C76" s="13" t="s">
        <v>13</v>
      </c>
      <c r="D76" s="11">
        <v>-200000</v>
      </c>
      <c r="E76" s="11"/>
    </row>
    <row r="77" spans="2:5" ht="24" x14ac:dyDescent="0.2">
      <c r="B77" s="12">
        <v>438.601</v>
      </c>
      <c r="C77" s="8" t="s">
        <v>43</v>
      </c>
      <c r="D77" s="11">
        <v>-16550</v>
      </c>
      <c r="E77" s="11"/>
    </row>
    <row r="78" spans="2:5" x14ac:dyDescent="0.2">
      <c r="B78" s="12"/>
      <c r="C78" s="14" t="s">
        <v>9</v>
      </c>
      <c r="D78" s="10">
        <f>SUM(D72:D77)</f>
        <v>134444</v>
      </c>
      <c r="E78" s="10">
        <f>SUM(E70,D78)</f>
        <v>643121</v>
      </c>
    </row>
    <row r="79" spans="2:5" x14ac:dyDescent="0.2">
      <c r="B79" s="15" t="s">
        <v>44</v>
      </c>
      <c r="C79" s="20"/>
      <c r="D79" s="11"/>
      <c r="E79" s="11"/>
    </row>
    <row r="80" spans="2:5" x14ac:dyDescent="0.2">
      <c r="B80" s="12">
        <v>279.44499999999999</v>
      </c>
      <c r="C80" s="13" t="s">
        <v>45</v>
      </c>
      <c r="D80" s="11">
        <v>0</v>
      </c>
      <c r="E80" s="11"/>
    </row>
    <row r="81" spans="2:5" x14ac:dyDescent="0.2">
      <c r="B81" s="12">
        <v>392.44499999999999</v>
      </c>
      <c r="C81" s="13" t="s">
        <v>46</v>
      </c>
      <c r="D81" s="11">
        <v>0</v>
      </c>
      <c r="E81" s="11"/>
    </row>
    <row r="82" spans="2:5" x14ac:dyDescent="0.2">
      <c r="B82" s="12">
        <v>445.6</v>
      </c>
      <c r="C82" s="13" t="s">
        <v>47</v>
      </c>
      <c r="D82" s="11">
        <v>0</v>
      </c>
      <c r="E82" s="11"/>
    </row>
    <row r="83" spans="2:5" x14ac:dyDescent="0.2">
      <c r="B83" s="12"/>
      <c r="C83" s="14" t="s">
        <v>9</v>
      </c>
      <c r="D83" s="10">
        <f>SUM(D80:D82)</f>
        <v>0</v>
      </c>
      <c r="E83" s="10">
        <f>SUM(E78,D83)</f>
        <v>643121</v>
      </c>
    </row>
    <row r="84" spans="2:5" x14ac:dyDescent="0.2">
      <c r="B84" s="15" t="s">
        <v>48</v>
      </c>
      <c r="C84" s="13"/>
      <c r="D84" s="11"/>
      <c r="E84" s="11"/>
    </row>
    <row r="85" spans="2:5" x14ac:dyDescent="0.2">
      <c r="B85" s="12">
        <v>279.44600000000003</v>
      </c>
      <c r="C85" s="13" t="s">
        <v>49</v>
      </c>
      <c r="D85" s="11">
        <v>27000</v>
      </c>
      <c r="E85" s="11"/>
    </row>
    <row r="86" spans="2:5" x14ac:dyDescent="0.2">
      <c r="B86" s="12">
        <v>392.44600000000003</v>
      </c>
      <c r="C86" s="13" t="s">
        <v>12</v>
      </c>
      <c r="D86" s="11">
        <v>0</v>
      </c>
      <c r="E86" s="11"/>
    </row>
    <row r="87" spans="2:5" x14ac:dyDescent="0.2">
      <c r="B87" s="12">
        <v>392.61099999999999</v>
      </c>
      <c r="C87" s="13" t="s">
        <v>50</v>
      </c>
      <c r="D87" s="11">
        <v>4000</v>
      </c>
      <c r="E87" s="11"/>
    </row>
    <row r="88" spans="2:5" x14ac:dyDescent="0.2">
      <c r="B88" s="12">
        <v>392.61200000000002</v>
      </c>
      <c r="C88" s="13" t="s">
        <v>51</v>
      </c>
      <c r="D88" s="11">
        <v>8000</v>
      </c>
      <c r="E88" s="11"/>
    </row>
    <row r="89" spans="2:5" x14ac:dyDescent="0.2">
      <c r="B89" s="12">
        <v>354.61099999999999</v>
      </c>
      <c r="C89" s="13" t="s">
        <v>52</v>
      </c>
      <c r="D89" s="11">
        <v>40422</v>
      </c>
      <c r="E89" s="11"/>
    </row>
    <row r="90" spans="2:5" x14ac:dyDescent="0.2">
      <c r="B90" s="12">
        <v>354.61099999999999</v>
      </c>
      <c r="C90" s="13" t="s">
        <v>53</v>
      </c>
      <c r="D90" s="11">
        <v>64633</v>
      </c>
      <c r="E90" s="11"/>
    </row>
    <row r="91" spans="2:5" x14ac:dyDescent="0.2">
      <c r="B91" s="12">
        <v>446.6</v>
      </c>
      <c r="C91" s="13" t="s">
        <v>47</v>
      </c>
      <c r="D91" s="11">
        <v>0</v>
      </c>
      <c r="E91" s="11"/>
    </row>
    <row r="92" spans="2:5" x14ac:dyDescent="0.2">
      <c r="B92" s="12">
        <v>446.61099999999999</v>
      </c>
      <c r="C92" s="13" t="s">
        <v>54</v>
      </c>
      <c r="D92" s="11">
        <v>-40422</v>
      </c>
      <c r="E92" s="11"/>
    </row>
    <row r="93" spans="2:5" x14ac:dyDescent="0.2">
      <c r="B93" s="12">
        <v>446.61200000000002</v>
      </c>
      <c r="C93" s="13" t="s">
        <v>55</v>
      </c>
      <c r="D93" s="11">
        <v>-64633</v>
      </c>
      <c r="E93" s="11"/>
    </row>
    <row r="94" spans="2:5" x14ac:dyDescent="0.2">
      <c r="B94" s="12">
        <v>446.661</v>
      </c>
      <c r="C94" s="13" t="s">
        <v>56</v>
      </c>
      <c r="D94" s="11">
        <v>-4000</v>
      </c>
      <c r="E94" s="11"/>
    </row>
    <row r="95" spans="2:5" x14ac:dyDescent="0.2">
      <c r="B95" s="12">
        <v>446.66199999999998</v>
      </c>
      <c r="C95" s="13" t="s">
        <v>57</v>
      </c>
      <c r="D95" s="11">
        <v>-8000</v>
      </c>
      <c r="E95" s="11"/>
    </row>
    <row r="96" spans="2:5" x14ac:dyDescent="0.2">
      <c r="B96" s="12"/>
      <c r="C96" s="16" t="s">
        <v>9</v>
      </c>
      <c r="D96" s="10">
        <f>SUM(D85:D95)</f>
        <v>27000</v>
      </c>
      <c r="E96" s="10">
        <f>SUM(E83,D96)</f>
        <v>670121</v>
      </c>
    </row>
    <row r="97" spans="2:5" x14ac:dyDescent="0.2">
      <c r="B97" s="15" t="s">
        <v>58</v>
      </c>
      <c r="C97" s="9"/>
      <c r="D97" s="11"/>
      <c r="E97" s="11"/>
    </row>
    <row r="98" spans="2:5" x14ac:dyDescent="0.2">
      <c r="B98" s="17">
        <v>279.45400000000001</v>
      </c>
      <c r="C98" s="13" t="s">
        <v>59</v>
      </c>
      <c r="D98" s="11">
        <v>41361</v>
      </c>
      <c r="E98" s="11"/>
    </row>
    <row r="99" spans="2:5" x14ac:dyDescent="0.2">
      <c r="B99" s="17">
        <v>392.45400000000001</v>
      </c>
      <c r="C99" s="13" t="s">
        <v>12</v>
      </c>
      <c r="D99" s="11">
        <v>29800</v>
      </c>
      <c r="E99" s="11"/>
    </row>
    <row r="100" spans="2:5" x14ac:dyDescent="0.2">
      <c r="B100" s="17">
        <v>380.45400000000001</v>
      </c>
      <c r="C100" s="13" t="s">
        <v>28</v>
      </c>
      <c r="D100" s="11">
        <v>0</v>
      </c>
      <c r="E100" s="11"/>
    </row>
    <row r="101" spans="2:5" x14ac:dyDescent="0.2">
      <c r="B101" s="17">
        <v>454.6</v>
      </c>
      <c r="C101" s="13" t="s">
        <v>13</v>
      </c>
      <c r="D101" s="11">
        <v>-17300</v>
      </c>
      <c r="E101" s="11"/>
    </row>
    <row r="102" spans="2:5" x14ac:dyDescent="0.2">
      <c r="B102" s="12"/>
      <c r="C102" s="16" t="s">
        <v>9</v>
      </c>
      <c r="D102" s="10">
        <f>SUM(D98:D101)</f>
        <v>53861</v>
      </c>
      <c r="E102" s="10">
        <f>SUM(E96,D102)</f>
        <v>723982</v>
      </c>
    </row>
    <row r="103" spans="2:5" x14ac:dyDescent="0.2">
      <c r="B103" s="15" t="s">
        <v>60</v>
      </c>
      <c r="C103" s="9"/>
      <c r="D103" s="11"/>
      <c r="E103" s="11"/>
    </row>
    <row r="104" spans="2:5" x14ac:dyDescent="0.2">
      <c r="B104" s="12">
        <v>279.459</v>
      </c>
      <c r="C104" s="9" t="s">
        <v>61</v>
      </c>
      <c r="D104" s="11">
        <v>0</v>
      </c>
      <c r="E104" s="11"/>
    </row>
    <row r="105" spans="2:5" x14ac:dyDescent="0.2">
      <c r="B105" s="12">
        <v>380.459</v>
      </c>
      <c r="C105" s="13" t="s">
        <v>23</v>
      </c>
      <c r="D105" s="11">
        <v>0</v>
      </c>
      <c r="E105" s="11"/>
    </row>
    <row r="106" spans="2:5" x14ac:dyDescent="0.2">
      <c r="B106" s="12">
        <v>459</v>
      </c>
      <c r="C106" s="13" t="s">
        <v>13</v>
      </c>
      <c r="D106" s="11">
        <v>0</v>
      </c>
      <c r="E106" s="11"/>
    </row>
    <row r="107" spans="2:5" x14ac:dyDescent="0.2">
      <c r="B107" s="12"/>
      <c r="C107" s="16" t="s">
        <v>9</v>
      </c>
      <c r="D107" s="10">
        <f>SUM(D104:D106)</f>
        <v>0</v>
      </c>
      <c r="E107" s="10">
        <f>SUM(E102,D107)</f>
        <v>723982</v>
      </c>
    </row>
    <row r="108" spans="2:5" x14ac:dyDescent="0.2">
      <c r="B108" s="12"/>
      <c r="C108" s="9"/>
      <c r="D108" s="11"/>
      <c r="E108" s="11"/>
    </row>
    <row r="109" spans="2:5" x14ac:dyDescent="0.2">
      <c r="B109" s="12"/>
      <c r="C109" s="16" t="s">
        <v>62</v>
      </c>
      <c r="D109" s="10">
        <f>SUM(D12+D17+D27+D32+D40+D46+D52+D57+D64+D70+D78+D83+D96+D102+D107+D22)</f>
        <v>723982</v>
      </c>
      <c r="E109" s="10"/>
    </row>
  </sheetData>
  <mergeCells count="1">
    <mergeCell ref="D4:E4"/>
  </mergeCells>
  <pageMargins left="0.2" right="0.2" top="0.25" bottom="0.25" header="0" footer="0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Frey</dc:creator>
  <cp:lastModifiedBy>Jill Frey</cp:lastModifiedBy>
  <cp:lastPrinted>2017-12-26T15:12:01Z</cp:lastPrinted>
  <dcterms:created xsi:type="dcterms:W3CDTF">2017-12-26T14:57:22Z</dcterms:created>
  <dcterms:modified xsi:type="dcterms:W3CDTF">2018-04-12T18:34:36Z</dcterms:modified>
</cp:coreProperties>
</file>